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ian 2024" sheetId="1" r:id="rId1"/>
    <sheet name="IAN -IUNIE 2024" sheetId="2" r:id="rId2"/>
    <sheet name="Foaie2" sheetId="3" r:id="rId3"/>
    <sheet name="Foaie3" sheetId="4" r:id="rId4"/>
  </sheets>
  <definedNames/>
  <calcPr fullCalcOnLoad="1"/>
</workbook>
</file>

<file path=xl/sharedStrings.xml><?xml version="1.0" encoding="utf-8"?>
<sst xmlns="http://schemas.openxmlformats.org/spreadsheetml/2006/main" count="59" uniqueCount="34">
  <si>
    <t>oncologie</t>
  </si>
  <si>
    <t>diabet</t>
  </si>
  <si>
    <t>ortopedie</t>
  </si>
  <si>
    <t>Spitalul Judetean de Urgenta Deva</t>
  </si>
  <si>
    <t>Spitalul Municipal "Dr. Alexandru Simionescu" Hunedoara</t>
  </si>
  <si>
    <t>Spitalul de Urgenta Petrosani</t>
  </si>
  <si>
    <t>Spitalul Municipal Orastie</t>
  </si>
  <si>
    <t xml:space="preserve">TOTAL </t>
  </si>
  <si>
    <t>Farmacii cu circuit deschis</t>
  </si>
  <si>
    <t>gusa</t>
  </si>
  <si>
    <t>Unitate sanitara</t>
  </si>
  <si>
    <t>seturi consumabile pompe insulina</t>
  </si>
  <si>
    <t>oncologie  cost volum</t>
  </si>
  <si>
    <t>consumabile sisteme monitorizare glicemie</t>
  </si>
  <si>
    <t>boli endocrine</t>
  </si>
  <si>
    <t>Osteoporza</t>
  </si>
  <si>
    <t>hemofile si talasemie</t>
  </si>
  <si>
    <t>profilaxie descurta durata</t>
  </si>
  <si>
    <t>on demand</t>
  </si>
  <si>
    <t xml:space="preserve">boli rare </t>
  </si>
  <si>
    <t>SIDPE</t>
  </si>
  <si>
    <t>boala hurler</t>
  </si>
  <si>
    <t xml:space="preserve">medicamente </t>
  </si>
  <si>
    <t>talasemie</t>
  </si>
  <si>
    <t>consumabile sisteme popmpa de insulina cu senzori monitorizare continua glicemie</t>
  </si>
  <si>
    <t>Purpura trombocitopenica imuna cr.</t>
  </si>
  <si>
    <t>Hemoglobinurie paroxistica nocturna</t>
  </si>
  <si>
    <t>sisteme pompa de insulina cu senzori de monitorizare continua a glicemiei</t>
  </si>
  <si>
    <t>sisteme monitorizare continua a glicemiei</t>
  </si>
  <si>
    <t>materiale sanitare si dispozitive specifice</t>
  </si>
  <si>
    <t>Total unitati sanitare</t>
  </si>
  <si>
    <t>Valoare de contract an 2023  PROGRAME NATIONALE DE SANATATE CURATIVE</t>
  </si>
  <si>
    <t>Valoare de contract ian 2024  PROGRAME NATIONALE DE SANATATE CURATIVE</t>
  </si>
  <si>
    <t>materiale sanitare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</si>
</sst>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000"/>
  </numFmts>
  <fonts count="12">
    <font>
      <sz val="10"/>
      <name val="Arial"/>
      <family val="0"/>
    </font>
    <font>
      <b/>
      <sz val="12"/>
      <name val="Arial"/>
      <family val="0"/>
    </font>
    <font>
      <b/>
      <sz val="12"/>
      <color indexed="10"/>
      <name val="Arial"/>
      <family val="0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1"/>
      <name val="Arial"/>
      <family val="0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 horizontal="left" wrapText="1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 horizontal="left"/>
    </xf>
    <xf numFmtId="4" fontId="3" fillId="0" borderId="1" xfId="0" applyNumberFormat="1" applyFont="1" applyBorder="1" applyAlignment="1">
      <alignment/>
    </xf>
    <xf numFmtId="4" fontId="3" fillId="0" borderId="2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4" fontId="3" fillId="0" borderId="5" xfId="0" applyNumberFormat="1" applyFont="1" applyBorder="1" applyAlignment="1">
      <alignment/>
    </xf>
    <xf numFmtId="4" fontId="3" fillId="0" borderId="6" xfId="0" applyNumberFormat="1" applyFont="1" applyBorder="1" applyAlignment="1">
      <alignment/>
    </xf>
    <xf numFmtId="4" fontId="4" fillId="0" borderId="7" xfId="0" applyNumberFormat="1" applyFont="1" applyBorder="1" applyAlignment="1">
      <alignment/>
    </xf>
    <xf numFmtId="4" fontId="4" fillId="0" borderId="8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7" fillId="0" borderId="0" xfId="0" applyFont="1" applyAlignment="1">
      <alignment/>
    </xf>
    <xf numFmtId="0" fontId="1" fillId="0" borderId="0" xfId="0" applyFont="1" applyAlignment="1">
      <alignment wrapText="1"/>
    </xf>
    <xf numFmtId="0" fontId="8" fillId="0" borderId="0" xfId="0" applyFont="1" applyAlignment="1">
      <alignment wrapText="1"/>
    </xf>
    <xf numFmtId="4" fontId="9" fillId="0" borderId="0" xfId="0" applyNumberFormat="1" applyFont="1" applyAlignment="1">
      <alignment horizontal="center"/>
    </xf>
    <xf numFmtId="4" fontId="3" fillId="0" borderId="9" xfId="0" applyNumberFormat="1" applyFont="1" applyBorder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/>
    </xf>
    <xf numFmtId="4" fontId="5" fillId="0" borderId="1" xfId="0" applyNumberFormat="1" applyFont="1" applyBorder="1" applyAlignment="1">
      <alignment wrapText="1"/>
    </xf>
    <xf numFmtId="4" fontId="5" fillId="0" borderId="3" xfId="0" applyNumberFormat="1" applyFont="1" applyBorder="1" applyAlignment="1">
      <alignment wrapText="1"/>
    </xf>
    <xf numFmtId="4" fontId="5" fillId="0" borderId="3" xfId="0" applyNumberFormat="1" applyFont="1" applyBorder="1" applyAlignment="1">
      <alignment/>
    </xf>
    <xf numFmtId="4" fontId="5" fillId="0" borderId="12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7" xfId="0" applyNumberFormat="1" applyFont="1" applyBorder="1" applyAlignment="1">
      <alignment/>
    </xf>
    <xf numFmtId="3" fontId="10" fillId="0" borderId="11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right"/>
    </xf>
    <xf numFmtId="4" fontId="3" fillId="0" borderId="15" xfId="0" applyNumberFormat="1" applyFont="1" applyBorder="1" applyAlignment="1">
      <alignment/>
    </xf>
    <xf numFmtId="4" fontId="3" fillId="0" borderId="8" xfId="0" applyNumberFormat="1" applyFont="1" applyBorder="1" applyAlignment="1">
      <alignment/>
    </xf>
    <xf numFmtId="3" fontId="3" fillId="0" borderId="16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4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3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3" fontId="3" fillId="0" borderId="18" xfId="0" applyNumberFormat="1" applyFont="1" applyBorder="1" applyAlignment="1">
      <alignment horizontal="center" vertical="center" wrapText="1"/>
    </xf>
    <xf numFmtId="3" fontId="3" fillId="0" borderId="19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0" borderId="12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3" fontId="3" fillId="0" borderId="20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16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 wrapText="1"/>
    </xf>
    <xf numFmtId="4" fontId="11" fillId="0" borderId="15" xfId="0" applyNumberFormat="1" applyFont="1" applyBorder="1" applyAlignment="1">
      <alignment/>
    </xf>
    <xf numFmtId="4" fontId="11" fillId="0" borderId="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 topLeftCell="A1">
      <selection activeCell="B26" sqref="B26"/>
    </sheetView>
  </sheetViews>
  <sheetFormatPr defaultColWidth="9.140625" defaultRowHeight="12.75"/>
  <cols>
    <col min="1" max="1" width="34.8515625" style="1" customWidth="1"/>
    <col min="2" max="3" width="23.00390625" style="1" customWidth="1"/>
    <col min="4" max="4" width="11.140625" style="1" customWidth="1"/>
    <col min="5" max="10" width="13.7109375" style="1" customWidth="1"/>
    <col min="11" max="12" width="17.8515625" style="1" customWidth="1"/>
    <col min="13" max="13" width="17.28125" style="1" customWidth="1"/>
    <col min="14" max="16384" width="9.140625" style="1" customWidth="1"/>
  </cols>
  <sheetData>
    <row r="1" ht="15.75">
      <c r="M1" s="2"/>
    </row>
    <row r="2" ht="15.75">
      <c r="M2" s="3"/>
    </row>
    <row r="3" ht="15.75">
      <c r="M3" s="3"/>
    </row>
    <row r="4" ht="15.75">
      <c r="M4" s="3"/>
    </row>
    <row r="5" ht="15.75">
      <c r="M5" s="3"/>
    </row>
    <row r="6" spans="1:13" ht="15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</row>
    <row r="7" spans="1:13" ht="16.5" thickBot="1">
      <c r="A7" s="5" t="s">
        <v>32</v>
      </c>
      <c r="B7" s="7"/>
      <c r="C7" s="7"/>
      <c r="D7" s="8"/>
      <c r="E7" s="8"/>
      <c r="F7" s="8"/>
      <c r="G7" s="8"/>
      <c r="H7" s="8"/>
      <c r="I7" s="8"/>
      <c r="J7" s="8"/>
      <c r="K7" s="9"/>
      <c r="L7" s="9"/>
      <c r="M7" s="10"/>
    </row>
    <row r="8" spans="1:13" ht="32.25" customHeight="1" thickBot="1">
      <c r="A8" s="56" t="s">
        <v>10</v>
      </c>
      <c r="B8" s="55" t="s">
        <v>22</v>
      </c>
      <c r="C8" s="55"/>
      <c r="D8" s="55"/>
      <c r="E8" s="55"/>
      <c r="F8" s="55"/>
      <c r="G8" s="55"/>
      <c r="H8" s="55"/>
      <c r="I8" s="51"/>
      <c r="J8" s="52"/>
      <c r="K8" s="47" t="s">
        <v>33</v>
      </c>
      <c r="L8" s="63"/>
      <c r="M8" s="64"/>
    </row>
    <row r="9" spans="1:13" ht="15.75" customHeight="1" thickBot="1">
      <c r="A9" s="57"/>
      <c r="B9" s="59" t="s">
        <v>0</v>
      </c>
      <c r="C9" s="45" t="s">
        <v>12</v>
      </c>
      <c r="D9" s="61" t="s">
        <v>1</v>
      </c>
      <c r="E9" s="50" t="s">
        <v>16</v>
      </c>
      <c r="F9" s="54"/>
      <c r="G9" s="50" t="s">
        <v>14</v>
      </c>
      <c r="H9" s="54"/>
      <c r="I9" s="50" t="s">
        <v>19</v>
      </c>
      <c r="J9" s="54"/>
      <c r="K9" s="50" t="s">
        <v>1</v>
      </c>
      <c r="L9" s="54"/>
      <c r="M9" s="45" t="s">
        <v>2</v>
      </c>
    </row>
    <row r="10" spans="1:13" ht="97.5" customHeight="1" thickBot="1">
      <c r="A10" s="58"/>
      <c r="B10" s="60"/>
      <c r="C10" s="46"/>
      <c r="D10" s="62"/>
      <c r="E10" s="30" t="s">
        <v>17</v>
      </c>
      <c r="F10" s="30" t="s">
        <v>18</v>
      </c>
      <c r="G10" s="30" t="s">
        <v>15</v>
      </c>
      <c r="H10" s="30" t="s">
        <v>9</v>
      </c>
      <c r="I10" s="31" t="s">
        <v>20</v>
      </c>
      <c r="J10" s="31" t="s">
        <v>21</v>
      </c>
      <c r="K10" s="65" t="s">
        <v>11</v>
      </c>
      <c r="L10" s="65" t="s">
        <v>13</v>
      </c>
      <c r="M10" s="46"/>
    </row>
    <row r="11" spans="1:13" ht="41.25" customHeight="1" thickBot="1">
      <c r="A11" s="33" t="s">
        <v>3</v>
      </c>
      <c r="B11" s="29">
        <v>450000</v>
      </c>
      <c r="C11" s="66">
        <v>1300000</v>
      </c>
      <c r="D11" s="12">
        <v>0</v>
      </c>
      <c r="E11" s="12">
        <v>10000</v>
      </c>
      <c r="F11" s="43">
        <v>6000</v>
      </c>
      <c r="G11" s="12">
        <v>10000</v>
      </c>
      <c r="H11" s="12">
        <v>0</v>
      </c>
      <c r="I11" s="12">
        <v>20000</v>
      </c>
      <c r="J11" s="12">
        <v>32000</v>
      </c>
      <c r="K11" s="11">
        <v>12000</v>
      </c>
      <c r="L11" s="11">
        <v>64000</v>
      </c>
      <c r="M11" s="11">
        <v>130000</v>
      </c>
    </row>
    <row r="12" spans="1:13" ht="48" thickBot="1">
      <c r="A12" s="34" t="s">
        <v>4</v>
      </c>
      <c r="B12" s="14">
        <v>150000</v>
      </c>
      <c r="C12" s="67">
        <v>400000</v>
      </c>
      <c r="D12" s="14">
        <v>500</v>
      </c>
      <c r="E12" s="14"/>
      <c r="F12" s="14"/>
      <c r="G12" s="14"/>
      <c r="H12" s="14"/>
      <c r="I12" s="14"/>
      <c r="J12" s="14"/>
      <c r="K12" s="13"/>
      <c r="L12" s="13"/>
      <c r="M12" s="13">
        <v>75000</v>
      </c>
    </row>
    <row r="13" spans="1:13" ht="16.5" thickBot="1">
      <c r="A13" s="35" t="s">
        <v>5</v>
      </c>
      <c r="B13" s="14">
        <v>150000</v>
      </c>
      <c r="C13" s="13">
        <v>500000</v>
      </c>
      <c r="D13" s="14">
        <v>0</v>
      </c>
      <c r="E13" s="14"/>
      <c r="F13" s="14"/>
      <c r="G13" s="14"/>
      <c r="H13" s="14"/>
      <c r="I13" s="14"/>
      <c r="J13" s="14"/>
      <c r="K13" s="13"/>
      <c r="L13" s="13"/>
      <c r="M13" s="13">
        <v>58000</v>
      </c>
    </row>
    <row r="14" spans="1:13" ht="16.5" thickBot="1">
      <c r="A14" s="35" t="s">
        <v>6</v>
      </c>
      <c r="B14" s="29">
        <v>150000</v>
      </c>
      <c r="C14" s="66">
        <v>150000</v>
      </c>
      <c r="D14" s="14">
        <v>0</v>
      </c>
      <c r="E14" s="14"/>
      <c r="F14" s="14"/>
      <c r="G14" s="14"/>
      <c r="H14" s="14"/>
      <c r="I14" s="14"/>
      <c r="J14" s="14"/>
      <c r="K14" s="13"/>
      <c r="L14" s="13"/>
      <c r="M14" s="13"/>
    </row>
    <row r="15" spans="1:13" ht="16.5" thickBot="1">
      <c r="A15" s="36" t="s">
        <v>8</v>
      </c>
      <c r="B15" s="16">
        <v>2035000</v>
      </c>
      <c r="C15" s="15">
        <v>902000</v>
      </c>
      <c r="D15" s="16"/>
      <c r="E15" s="16"/>
      <c r="F15" s="16"/>
      <c r="G15" s="16"/>
      <c r="H15" s="16"/>
      <c r="I15" s="16"/>
      <c r="J15" s="16"/>
      <c r="K15" s="15"/>
      <c r="L15" s="15"/>
      <c r="M15" s="15"/>
    </row>
    <row r="16" spans="1:13" ht="16.5" thickBot="1">
      <c r="A16" s="17" t="s">
        <v>7</v>
      </c>
      <c r="B16" s="32">
        <f>B11+B12+B13+B14+B15</f>
        <v>2935000</v>
      </c>
      <c r="C16" s="32">
        <f>C11+C12+C13+C14+C15</f>
        <v>3252000</v>
      </c>
      <c r="D16" s="18">
        <f aca="true" t="shared" si="0" ref="D16:K16">SUM(D11:D15)</f>
        <v>500</v>
      </c>
      <c r="E16" s="18">
        <f t="shared" si="0"/>
        <v>10000</v>
      </c>
      <c r="F16" s="18">
        <f t="shared" si="0"/>
        <v>6000</v>
      </c>
      <c r="G16" s="18">
        <f t="shared" si="0"/>
        <v>10000</v>
      </c>
      <c r="H16" s="18">
        <f t="shared" si="0"/>
        <v>0</v>
      </c>
      <c r="I16" s="18">
        <f t="shared" si="0"/>
        <v>20000</v>
      </c>
      <c r="J16" s="18">
        <f t="shared" si="0"/>
        <v>32000</v>
      </c>
      <c r="K16" s="18">
        <f t="shared" si="0"/>
        <v>12000</v>
      </c>
      <c r="L16" s="18"/>
      <c r="M16" s="18">
        <f>SUM(M11:M14)</f>
        <v>263000</v>
      </c>
    </row>
    <row r="18" spans="1:12" ht="15.75">
      <c r="A18" s="19"/>
      <c r="B18" s="21"/>
      <c r="C18" s="28"/>
      <c r="D18" s="21"/>
      <c r="E18" s="20"/>
      <c r="F18" s="20"/>
      <c r="G18" s="20"/>
      <c r="H18" s="20"/>
      <c r="I18" s="20"/>
      <c r="J18" s="20"/>
      <c r="K18" s="22"/>
      <c r="L18" s="22"/>
    </row>
    <row r="19" spans="1:12" ht="15.75">
      <c r="A19" s="23"/>
      <c r="B19" s="4"/>
      <c r="C19" s="4"/>
      <c r="D19" s="4"/>
      <c r="K19" s="24"/>
      <c r="L19" s="24"/>
    </row>
    <row r="20" spans="1:12" ht="15.75">
      <c r="A20" s="23"/>
      <c r="K20" s="24"/>
      <c r="L20" s="24"/>
    </row>
    <row r="21" ht="15.75">
      <c r="A21" s="19"/>
    </row>
    <row r="22" spans="1:12" ht="15.75">
      <c r="A22" s="25"/>
      <c r="B22" s="26"/>
      <c r="C22" s="26"/>
      <c r="D22" s="26"/>
      <c r="K22" s="27"/>
      <c r="L22" s="27"/>
    </row>
    <row r="23" ht="15.75">
      <c r="A23" s="25"/>
    </row>
    <row r="24" ht="15.75">
      <c r="A24" s="19"/>
    </row>
  </sheetData>
  <mergeCells count="11">
    <mergeCell ref="A8:A10"/>
    <mergeCell ref="C9:C10"/>
    <mergeCell ref="B9:B10"/>
    <mergeCell ref="D9:D10"/>
    <mergeCell ref="I9:J9"/>
    <mergeCell ref="B8:J8"/>
    <mergeCell ref="M9:M10"/>
    <mergeCell ref="E9:F9"/>
    <mergeCell ref="K8:M8"/>
    <mergeCell ref="K9:L9"/>
    <mergeCell ref="G9:H9"/>
  </mergeCells>
  <printOptions/>
  <pageMargins left="0.75" right="0.75" top="1" bottom="1" header="0.5" footer="0.5"/>
  <pageSetup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6"/>
  <sheetViews>
    <sheetView workbookViewId="0" topLeftCell="B1">
      <selection activeCell="L24" sqref="L24"/>
    </sheetView>
  </sheetViews>
  <sheetFormatPr defaultColWidth="9.140625" defaultRowHeight="12.75"/>
  <cols>
    <col min="1" max="1" width="34.8515625" style="1" customWidth="1"/>
    <col min="2" max="2" width="15.7109375" style="1" customWidth="1"/>
    <col min="3" max="3" width="17.28125" style="1" customWidth="1"/>
    <col min="4" max="4" width="18.8515625" style="1" customWidth="1"/>
    <col min="5" max="15" width="13.7109375" style="1" customWidth="1"/>
    <col min="16" max="17" width="17.8515625" style="1" customWidth="1"/>
    <col min="18" max="19" width="17.28125" style="1" customWidth="1"/>
    <col min="20" max="16384" width="9.140625" style="1" customWidth="1"/>
  </cols>
  <sheetData>
    <row r="1" spans="18:19" ht="15.75">
      <c r="R1" s="2"/>
      <c r="S1" s="2"/>
    </row>
    <row r="2" spans="18:19" ht="15.75">
      <c r="R2" s="3"/>
      <c r="S2" s="3"/>
    </row>
    <row r="3" spans="18:19" ht="15.75">
      <c r="R3" s="3"/>
      <c r="S3" s="3"/>
    </row>
    <row r="4" spans="18:19" ht="15.75">
      <c r="R4" s="3"/>
      <c r="S4" s="3"/>
    </row>
    <row r="5" spans="18:19" ht="15.75">
      <c r="R5" s="3"/>
      <c r="S5" s="3"/>
    </row>
    <row r="6" spans="1:19" ht="15.7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6"/>
      <c r="S6" s="6"/>
    </row>
    <row r="7" spans="1:19" ht="16.5" thickBot="1">
      <c r="A7" s="5" t="s">
        <v>31</v>
      </c>
      <c r="B7" s="7"/>
      <c r="C7" s="7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9"/>
      <c r="Q7" s="9"/>
      <c r="R7" s="10"/>
      <c r="S7" s="10"/>
    </row>
    <row r="8" spans="1:19" ht="32.25" customHeight="1" thickBot="1">
      <c r="A8" s="56" t="s">
        <v>10</v>
      </c>
      <c r="B8" s="55" t="s">
        <v>22</v>
      </c>
      <c r="C8" s="55"/>
      <c r="D8" s="55"/>
      <c r="E8" s="55"/>
      <c r="F8" s="55"/>
      <c r="G8" s="55"/>
      <c r="H8" s="55"/>
      <c r="I8" s="55"/>
      <c r="J8" s="51"/>
      <c r="K8" s="51"/>
      <c r="L8" s="51"/>
      <c r="M8" s="52"/>
      <c r="N8" s="47" t="s">
        <v>29</v>
      </c>
      <c r="O8" s="48"/>
      <c r="P8" s="48"/>
      <c r="Q8" s="48"/>
      <c r="R8" s="48"/>
      <c r="S8" s="49"/>
    </row>
    <row r="9" spans="1:19" ht="15.75" customHeight="1" thickBot="1">
      <c r="A9" s="57"/>
      <c r="B9" s="59" t="s">
        <v>0</v>
      </c>
      <c r="C9" s="45" t="s">
        <v>12</v>
      </c>
      <c r="D9" s="61" t="s">
        <v>1</v>
      </c>
      <c r="E9" s="50" t="s">
        <v>16</v>
      </c>
      <c r="F9" s="53"/>
      <c r="G9" s="52"/>
      <c r="H9" s="50" t="s">
        <v>14</v>
      </c>
      <c r="I9" s="54"/>
      <c r="J9" s="50" t="s">
        <v>19</v>
      </c>
      <c r="K9" s="53"/>
      <c r="L9" s="53"/>
      <c r="M9" s="54"/>
      <c r="N9" s="50" t="s">
        <v>1</v>
      </c>
      <c r="O9" s="51"/>
      <c r="P9" s="51"/>
      <c r="Q9" s="51"/>
      <c r="R9" s="52"/>
      <c r="S9" s="45" t="s">
        <v>2</v>
      </c>
    </row>
    <row r="10" spans="1:19" ht="97.5" customHeight="1" thickBot="1">
      <c r="A10" s="58"/>
      <c r="B10" s="60"/>
      <c r="C10" s="46"/>
      <c r="D10" s="62"/>
      <c r="E10" s="30" t="s">
        <v>17</v>
      </c>
      <c r="F10" s="30" t="s">
        <v>18</v>
      </c>
      <c r="G10" s="30" t="s">
        <v>23</v>
      </c>
      <c r="H10" s="30" t="s">
        <v>15</v>
      </c>
      <c r="I10" s="30" t="s">
        <v>9</v>
      </c>
      <c r="J10" s="31" t="s">
        <v>20</v>
      </c>
      <c r="K10" s="31" t="s">
        <v>25</v>
      </c>
      <c r="L10" s="31" t="s">
        <v>26</v>
      </c>
      <c r="M10" s="31" t="s">
        <v>21</v>
      </c>
      <c r="N10" s="31" t="s">
        <v>27</v>
      </c>
      <c r="O10" s="31" t="s">
        <v>28</v>
      </c>
      <c r="P10" s="41" t="s">
        <v>11</v>
      </c>
      <c r="Q10" s="41" t="s">
        <v>13</v>
      </c>
      <c r="R10" s="41" t="s">
        <v>24</v>
      </c>
      <c r="S10" s="46"/>
    </row>
    <row r="11" spans="1:19" ht="41.25" customHeight="1" thickBot="1">
      <c r="A11" s="33" t="s">
        <v>3</v>
      </c>
      <c r="B11" s="29">
        <v>2700000</v>
      </c>
      <c r="C11" s="43">
        <v>3600000</v>
      </c>
      <c r="D11" s="12">
        <v>3500</v>
      </c>
      <c r="E11" s="12">
        <v>98000</v>
      </c>
      <c r="F11" s="38">
        <v>34000</v>
      </c>
      <c r="G11" s="40">
        <v>1000</v>
      </c>
      <c r="H11" s="12">
        <v>0</v>
      </c>
      <c r="I11" s="12">
        <v>0</v>
      </c>
      <c r="J11" s="12">
        <v>71000</v>
      </c>
      <c r="K11" s="12">
        <v>142000</v>
      </c>
      <c r="L11" s="12">
        <v>452000</v>
      </c>
      <c r="M11" s="12">
        <f>32000-32000</f>
        <v>0</v>
      </c>
      <c r="N11" s="12">
        <v>0</v>
      </c>
      <c r="O11" s="12">
        <v>21000</v>
      </c>
      <c r="P11" s="11">
        <v>47000</v>
      </c>
      <c r="Q11" s="11">
        <v>251000</v>
      </c>
      <c r="R11" s="11">
        <v>31000</v>
      </c>
      <c r="S11" s="11">
        <v>360000</v>
      </c>
    </row>
    <row r="12" spans="1:19" ht="48" thickBot="1">
      <c r="A12" s="34" t="s">
        <v>4</v>
      </c>
      <c r="B12" s="14">
        <v>900000</v>
      </c>
      <c r="C12" s="44">
        <v>2100000</v>
      </c>
      <c r="D12" s="14">
        <v>0</v>
      </c>
      <c r="E12" s="14"/>
      <c r="F12" s="14"/>
      <c r="G12" s="39"/>
      <c r="H12" s="14"/>
      <c r="I12" s="14"/>
      <c r="J12" s="14"/>
      <c r="K12" s="14"/>
      <c r="L12" s="14"/>
      <c r="M12" s="14"/>
      <c r="N12" s="14">
        <f>23740-23740</f>
        <v>0</v>
      </c>
      <c r="O12" s="14">
        <v>0</v>
      </c>
      <c r="P12" s="13"/>
      <c r="Q12" s="13"/>
      <c r="R12" s="13"/>
      <c r="S12" s="13">
        <v>290000</v>
      </c>
    </row>
    <row r="13" spans="1:19" ht="16.5" thickBot="1">
      <c r="A13" s="35" t="s">
        <v>5</v>
      </c>
      <c r="B13" s="42">
        <v>900000</v>
      </c>
      <c r="C13" s="13">
        <v>1650000</v>
      </c>
      <c r="D13" s="14">
        <v>100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3"/>
      <c r="Q13" s="13"/>
      <c r="R13" s="13"/>
      <c r="S13" s="13">
        <v>248000</v>
      </c>
    </row>
    <row r="14" spans="1:19" ht="16.5" thickBot="1">
      <c r="A14" s="35" t="s">
        <v>6</v>
      </c>
      <c r="B14" s="29">
        <v>900000</v>
      </c>
      <c r="C14" s="43">
        <v>1200000</v>
      </c>
      <c r="D14" s="14">
        <v>0</v>
      </c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3"/>
      <c r="Q14" s="13"/>
      <c r="R14" s="13"/>
      <c r="S14" s="13"/>
    </row>
    <row r="15" spans="1:19" ht="15.75">
      <c r="A15" s="36" t="s">
        <v>30</v>
      </c>
      <c r="B15" s="37">
        <f>SUM(B11:B14)</f>
        <v>5400000</v>
      </c>
      <c r="C15" s="37">
        <f>SUM(C11:C14)</f>
        <v>8550000</v>
      </c>
      <c r="D15" s="16">
        <f>SUM(D11:D14)</f>
        <v>3600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5"/>
      <c r="Q15" s="15"/>
      <c r="R15" s="15"/>
      <c r="S15" s="15"/>
    </row>
    <row r="16" spans="1:19" ht="16.5" thickBot="1">
      <c r="A16" s="36" t="s">
        <v>8</v>
      </c>
      <c r="B16" s="16">
        <v>12253000</v>
      </c>
      <c r="C16" s="15">
        <v>1084410</v>
      </c>
      <c r="D16" s="16">
        <v>23482400</v>
      </c>
      <c r="E16" s="16"/>
      <c r="F16" s="16"/>
      <c r="G16" s="16"/>
      <c r="H16" s="16"/>
      <c r="I16" s="16"/>
      <c r="J16" s="16"/>
      <c r="K16" s="16">
        <v>79000</v>
      </c>
      <c r="L16" s="16"/>
      <c r="M16" s="16"/>
      <c r="N16" s="16"/>
      <c r="O16" s="16"/>
      <c r="P16" s="15"/>
      <c r="Q16" s="15"/>
      <c r="R16" s="15"/>
      <c r="S16" s="15"/>
    </row>
    <row r="17" spans="1:19" ht="16.5" thickBot="1">
      <c r="A17" s="17" t="s">
        <v>7</v>
      </c>
      <c r="B17" s="32">
        <f>B11+B12+B13+B14+B16</f>
        <v>17653000</v>
      </c>
      <c r="C17" s="32">
        <f>C11+C12+C13+C14+C16</f>
        <v>9634410</v>
      </c>
      <c r="D17" s="18">
        <f>D15+D16</f>
        <v>23486000</v>
      </c>
      <c r="E17" s="18">
        <f>SUM(E11:E16)</f>
        <v>98000</v>
      </c>
      <c r="F17" s="18">
        <f>SUM(F11:F16)</f>
        <v>34000</v>
      </c>
      <c r="G17" s="18">
        <f>G11</f>
        <v>1000</v>
      </c>
      <c r="H17" s="18">
        <f>SUM(H11:H16)</f>
        <v>0</v>
      </c>
      <c r="I17" s="18">
        <f>SUM(I11:I16)</f>
        <v>0</v>
      </c>
      <c r="J17" s="18">
        <f>SUM(J11:J16)</f>
        <v>71000</v>
      </c>
      <c r="K17" s="18">
        <f>K11+K16</f>
        <v>221000</v>
      </c>
      <c r="L17" s="18">
        <f>L11</f>
        <v>452000</v>
      </c>
      <c r="M17" s="18">
        <f>SUM(M11:M16)</f>
        <v>0</v>
      </c>
      <c r="N17" s="18">
        <f>N12</f>
        <v>0</v>
      </c>
      <c r="O17" s="18">
        <f>O12+O11</f>
        <v>21000</v>
      </c>
      <c r="P17" s="18">
        <f>SUM(P11:P16)</f>
        <v>47000</v>
      </c>
      <c r="Q17" s="18">
        <f>Q11</f>
        <v>251000</v>
      </c>
      <c r="R17" s="18">
        <f>SUM(R11:R14)</f>
        <v>31000</v>
      </c>
      <c r="S17" s="18">
        <f>SUM(S11:S14)</f>
        <v>898000</v>
      </c>
    </row>
    <row r="19" spans="1:17" ht="15.75">
      <c r="A19" s="19"/>
      <c r="B19" s="21"/>
      <c r="C19" s="28"/>
      <c r="D19" s="21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2"/>
      <c r="Q19" s="22"/>
    </row>
    <row r="20" spans="1:17" ht="15.75">
      <c r="A20" s="23"/>
      <c r="B20" s="4"/>
      <c r="C20" s="4"/>
      <c r="D20" s="4"/>
      <c r="P20" s="24"/>
      <c r="Q20" s="24"/>
    </row>
    <row r="21" spans="1:17" ht="15.75">
      <c r="A21" s="23"/>
      <c r="P21" s="24"/>
      <c r="Q21" s="24"/>
    </row>
    <row r="22" ht="15.75">
      <c r="A22" s="19"/>
    </row>
    <row r="23" spans="1:17" ht="15.75">
      <c r="A23" s="25"/>
      <c r="B23" s="26"/>
      <c r="C23" s="26"/>
      <c r="D23" s="26"/>
      <c r="P23" s="27"/>
      <c r="Q23" s="27"/>
    </row>
    <row r="24" ht="15.75">
      <c r="A24" s="25"/>
    </row>
    <row r="25" ht="15.75">
      <c r="A25" s="19"/>
    </row>
    <row r="26" ht="15.75">
      <c r="C26" s="4"/>
    </row>
  </sheetData>
  <mergeCells count="11">
    <mergeCell ref="A8:A10"/>
    <mergeCell ref="C9:C10"/>
    <mergeCell ref="B9:B10"/>
    <mergeCell ref="D9:D10"/>
    <mergeCell ref="S9:S10"/>
    <mergeCell ref="N8:S8"/>
    <mergeCell ref="N9:R9"/>
    <mergeCell ref="J9:M9"/>
    <mergeCell ref="B8:M8"/>
    <mergeCell ref="H9:I9"/>
    <mergeCell ref="E9:G9"/>
  </mergeCells>
  <printOptions/>
  <pageMargins left="0.75" right="0.75" top="1" bottom="1" header="0.5" footer="0.5"/>
  <pageSetup horizontalDpi="600" verticalDpi="6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hunedoara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corinab</dc:creator>
  <cp:keywords/>
  <dc:description/>
  <cp:lastModifiedBy>dorinao</cp:lastModifiedBy>
  <cp:lastPrinted>2022-03-16T06:59:12Z</cp:lastPrinted>
  <dcterms:created xsi:type="dcterms:W3CDTF">2015-01-28T12:21:05Z</dcterms:created>
  <dcterms:modified xsi:type="dcterms:W3CDTF">2024-02-20T10:24:03Z</dcterms:modified>
  <cp:category/>
  <cp:version/>
  <cp:contentType/>
  <cp:contentStatus/>
</cp:coreProperties>
</file>